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definedNames>
    <definedName name="BEx768KPSQ72NFZI1DSHLMYOAJB4" hidden="1">'Sheet1'!$E$6:$M$22</definedName>
    <definedName name="BExF0FDTSLD2H2BL1BV89V91RA11" hidden="1">'Sheet1'!$E$1:$E$1</definedName>
    <definedName name="SAPBEXhrIndnt" hidden="1">1</definedName>
    <definedName name="SAPBEXq0001" localSheetId="0">'Sheet1'!$E$6:$M$22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<sst xmlns="http://schemas.openxmlformats.org/spreadsheetml/2006/main" count="2140" uniqueCount="257">
  <si>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</si>
  <si>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</si>
  <si>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</si>
  <si>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</si>
  <si>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</si>
  <si>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</si>
  <si>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</si>
  <si>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</si>
  <si>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</si>
  <si>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</si>
  <si>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</si>
  <si>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</si>
  <si>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</si>
  <si>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</si>
  <si>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</si>
  <si>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</si>
  <si>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</si>
  <si>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</si>
  <si>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</si>
  <si>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</si>
  <si>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</si>
  <si>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</si>
  <si>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</si>
  <si>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</si>
  <si>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</si>
  <si>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</si>
  <si>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</si>
  <si>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</si>
  <si>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</si>
  <si>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</si>
  <si>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</si>
  <si>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</si>
  <si>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</si>
  <si>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</si>
  <si>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</si>
  <si>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</si>
  <si>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</si>
  <si>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</si>
  <si>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</si>
  <si>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</si>
  <si>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</si>
  <si>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</si>
  <si>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</si>
  <si>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</si>
  <si>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</si>
  <si>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</si>
  <si>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</si>
  <si>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</si>
  <si>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</si>
  <si>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</si>
  <si>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</si>
  <si>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</si>
  <si>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</si>
  <si>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</si>
  <si>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</si>
  <si>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</si>
  <si>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</si>
  <si>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</si>
  <si>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</si>
  <si>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</si>
  <si>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</si>
  <si>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</si>
  <si>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</si>
  <si>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</si>
  <si>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</si>
  <si>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</si>
  <si>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</si>
  <si>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</si>
  <si>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</si>
  <si>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</si>
  <si>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</si>
  <si>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</si>
  <si>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</si>
  <si>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</si>
  <si>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</si>
  <si>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</si>
  <si>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</si>
  <si>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</si>
  <si>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</si>
  <si>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</si>
  <si>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</si>
  <si>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</si>
  <si>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</si>
  <si>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</si>
  <si>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</si>
  <si>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</si>
  <si>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</si>
  <si>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</si>
  <si>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</si>
  <si>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</si>
  <si>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</si>
  <si>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</si>
  <si>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</si>
  <si>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</si>
  <si>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</si>
  <si>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</si>
  <si>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</si>
  <si>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</si>
  <si>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</si>
  <si>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</si>
  <si>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</si>
  <si>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</si>
  <si>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</si>
  <si>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</si>
  <si>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</si>
  <si>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</si>
  <si>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</si>
  <si>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</si>
  <si>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</si>
  <si>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</si>
  <si>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</si>
  <si>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</si>
  <si>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</si>
  <si>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</si>
  <si>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</si>
  <si>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</si>
  <si>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</si>
  <si>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</si>
  <si>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</si>
  <si>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</si>
  <si>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</si>
  <si>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</si>
  <si>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</si>
  <si>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</si>
  <si>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</si>
  <si>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</si>
  <si>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</si>
  <si>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</si>
  <si>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</si>
  <si>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</si>
  <si>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</si>
  <si>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</si>
  <si>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</si>
  <si>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</si>
  <si>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</si>
  <si>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</si>
  <si>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</si>
  <si>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</si>
  <si>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</si>
  <si>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</si>
  <si>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</si>
  <si>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</si>
  <si>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</si>
  <si>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</si>
  <si>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</si>
  <si>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</si>
  <si>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</si>
  <si>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</si>
  <si>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</si>
  <si>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</si>
  <si>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</si>
  <si>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</si>
  <si>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</si>
  <si>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</si>
  <si>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</si>
  <si>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</si>
  <si>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</si>
  <si>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</si>
  <si>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</si>
  <si>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</si>
  <si>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</si>
  <si>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</si>
  <si>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</si>
  <si>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</si>
  <si>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</si>
  <si>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</si>
  <si>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</si>
  <si>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</si>
  <si>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</si>
  <si>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</si>
  <si>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</si>
  <si>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</si>
  <si>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</si>
  <si>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</si>
  <si>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</si>
  <si>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</si>
  <si>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</si>
  <si>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</si>
  <si>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</si>
  <si>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</si>
  <si>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</si>
  <si>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</si>
  <si>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</si>
  <si>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</si>
  <si>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</si>
  <si>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</si>
  <si>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</si>
  <si>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</si>
  <si>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</si>
  <si>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</si>
  <si>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</si>
  <si>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</si>
  <si>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</si>
  <si>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</si>
  <si>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</si>
  <si>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</si>
  <si>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</si>
  <si>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</si>
  <si>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</si>
  <si>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</si>
  <si>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</si>
  <si>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</si>
  <si>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</si>
  <si>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</si>
  <si>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</si>
  <si>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</si>
  <si>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</si>
  <si>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</si>
  <si>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</si>
  <si>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43</t>
  </si>
  <si>
    <t>51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</si>
  <si>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</si>
  <si>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</si>
  <si>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</si>
  <si>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</si>
  <si>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</si>
  <si>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</si>
  <si>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</si>
  <si>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</si>
  <si>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</si>
  <si>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</si>
  <si>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</si>
  <si>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</si>
  <si>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</si>
  <si>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</si>
  <si>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</si>
  <si>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</si>
  <si>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</si>
  <si>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</si>
  <si>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</si>
  <si>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</si>
  <si>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</si>
  <si>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</si>
  <si>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45</t>
  </si>
  <si>
    <t>Rashodi za dodatna ulaganja na nefinancijskoj imovini</t>
  </si>
  <si>
    <t>Izvor (razina 2)</t>
  </si>
  <si>
    <t>EUR</t>
  </si>
  <si>
    <t>Opći prihodi i primici</t>
  </si>
  <si>
    <t>Sredstva učešća za pomoći</t>
  </si>
  <si>
    <t>Ostali prihodi za posebne namjene</t>
  </si>
  <si>
    <t>Pomoći EU</t>
  </si>
  <si>
    <t>56</t>
  </si>
  <si>
    <t>Fondovi EU</t>
  </si>
  <si>
    <t>58</t>
  </si>
  <si>
    <t>Instrumenti EU nove generacije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</si>
  <si>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</si>
  <si>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</si>
  <si>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</si>
  <si>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</si>
  <si>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</si>
  <si>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</si>
  <si>
    <t>53</t>
  </si>
  <si>
    <t>Inozemne darovnice</t>
  </si>
  <si>
    <t>Prihodi od spomeničke rente</t>
  </si>
  <si>
    <t>815</t>
  </si>
  <si>
    <t>Namjenski primitak - NPOO</t>
  </si>
  <si>
    <t>Prihodi od igara na sreću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</si>
</sst>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9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0" borderId="0" xfId="60" applyNumberFormat="1" applyFill="1" applyBorder="1" quotePrefix="1">
      <alignment horizontal="left" vertical="center" indent="1"/>
    </xf>
    <xf numFmtId="3" fontId="3" fillId="0" borderId="0" xfId="58" applyNumberFormat="1" applyFill="1" applyBorder="1">
      <alignment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94" applyFont="1" applyFill="1" applyBorder="1" quotePrefix="1">
      <alignment horizontal="left" vertical="center" inden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2" applyNumberFormat="1" applyFont="1" applyFill="1" applyBorder="1" applyAlignment="1">
      <alignment horizontal="center" vertical="center" wrapText="1"/>
    </xf>
    <xf numFmtId="3" fontId="12" fillId="0" borderId="13" xfId="94" applyNumberFormat="1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/>
      <protection locked="0"/>
    </xf>
    <xf numFmtId="0" fontId="17" fillId="0" borderId="0" xfId="94" applyFont="1" applyFill="1" applyBorder="1" quotePrefix="1">
      <alignment horizontal="left" vertical="center" indent="1"/>
    </xf>
    <xf numFmtId="0" fontId="17" fillId="0" borderId="0" xfId="0" applyFont="1" applyFill="1" applyBorder="1" applyAlignment="1" quotePrefix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3" fontId="18" fillId="0" borderId="0" xfId="92" applyNumberFormat="1" applyFont="1" applyFill="1" applyBorder="1">
      <alignment horizontal="right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5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9" fillId="0" borderId="9" xfId="62" applyNumberFormat="1" applyFill="1" quotePrefix="1">
      <alignment horizontal="left" vertical="center" indent="1"/>
    </xf>
    <xf numFmtId="0" fontId="11" fillId="0" borderId="9" xfId="75" applyFill="1" quotePrefix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0" borderId="9" xfId="94" applyFill="1" quotePrefix="1">
      <alignment horizontal="left" vertical="center" indent="1"/>
    </xf>
    <xf numFmtId="3" fontId="5" fillId="0" borderId="0" xfId="58" applyNumberFormat="1" applyFont="1" applyFill="1" applyBorder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20" fillId="0" borderId="0" xfId="53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0" borderId="0" xfId="60" applyNumberFormat="1" applyFont="1" applyFill="1" applyBorder="1" quotePrefix="1">
      <alignment horizontal="left" vertical="center" indent="1"/>
    </xf>
    <xf numFmtId="3" fontId="5" fillId="0" borderId="0" xfId="58" applyNumberFormat="1" applyFont="1" applyFill="1" applyBorder="1">
      <alignment vertical="center"/>
    </xf>
    <xf numFmtId="0" fontId="12" fillId="0" borderId="0" xfId="0" applyFont="1" applyFill="1" applyBorder="1" applyAlignment="1">
      <alignment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5</xdr:row>
      <xdr:rowOff>0</xdr:rowOff>
    </xdr:from>
    <xdr:to>
      <xdr:col>12</xdr:col>
      <xdr:colOff>1085850</xdr:colOff>
      <xdr:row>54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776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5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57421875" style="14" customWidth="1"/>
    <col min="2" max="2" width="12.00390625" style="14" bestFit="1" customWidth="1"/>
    <col min="3" max="3" width="5.7109375" style="14" customWidth="1"/>
    <col min="4" max="4" width="72.00390625" style="14" customWidth="1"/>
    <col min="5" max="5" width="17.00390625" style="14" hidden="1" customWidth="1"/>
    <col min="6" max="6" width="20.140625" style="23" hidden="1" customWidth="1"/>
    <col min="7" max="7" width="20.140625" style="14" hidden="1" customWidth="1"/>
    <col min="8" max="8" width="20.7109375" style="14" hidden="1" customWidth="1"/>
    <col min="9" max="9" width="10.7109375" style="14" hidden="1" customWidth="1"/>
    <col min="10" max="10" width="19.00390625" style="14" hidden="1" customWidth="1"/>
    <col min="11" max="11" width="17.28125" style="25" customWidth="1"/>
    <col min="12" max="12" width="15.8515625" style="25" customWidth="1"/>
    <col min="13" max="13" width="16.421875" style="25" bestFit="1" customWidth="1"/>
    <col min="14" max="15" width="15.421875" style="14" bestFit="1" customWidth="1"/>
    <col min="16" max="16" width="11.7109375" style="14" bestFit="1" customWidth="1"/>
    <col min="17" max="17" width="15.421875" style="14" bestFit="1" customWidth="1"/>
    <col min="18" max="18" width="9.421875" style="14" bestFit="1" customWidth="1"/>
    <col min="19" max="19" width="15.421875" style="14" bestFit="1" customWidth="1"/>
    <col min="20" max="20" width="9.421875" style="14" bestFit="1" customWidth="1"/>
    <col min="21" max="16384" width="9.140625" style="14" customWidth="1"/>
  </cols>
  <sheetData>
    <row r="1" spans="1:13" ht="20.25" customHeight="1">
      <c r="A1" s="44" t="s">
        <v>247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6:13" ht="12.75">
      <c r="F2" s="14"/>
      <c r="G2" s="15"/>
      <c r="H2" s="15"/>
      <c r="I2" s="15"/>
      <c r="J2" s="15"/>
      <c r="K2" s="26"/>
      <c r="L2" s="26"/>
      <c r="M2" s="26"/>
    </row>
    <row r="3" spans="1:13" s="19" customFormat="1" ht="25.5">
      <c r="A3" s="16" t="s">
        <v>204</v>
      </c>
      <c r="B3" s="16" t="s">
        <v>203</v>
      </c>
      <c r="C3" s="16" t="s">
        <v>215</v>
      </c>
      <c r="D3" s="16" t="s">
        <v>245</v>
      </c>
      <c r="E3" s="17"/>
      <c r="F3" s="17" t="s">
        <v>205</v>
      </c>
      <c r="G3" s="17"/>
      <c r="H3" s="17"/>
      <c r="I3" s="17"/>
      <c r="J3" s="17"/>
      <c r="K3" s="17" t="str">
        <f>K6</f>
        <v>Plan za 2024.</v>
      </c>
      <c r="L3" s="18" t="str">
        <f>L6</f>
        <v>Projekcija za 2025.</v>
      </c>
      <c r="M3" s="18" t="str">
        <f>M6</f>
        <v>Projekcija za 2026.</v>
      </c>
    </row>
    <row r="4" spans="1:13" s="20" customFormat="1" ht="11.25">
      <c r="A4" s="35">
        <v>1</v>
      </c>
      <c r="B4" s="35">
        <v>2</v>
      </c>
      <c r="C4" s="35">
        <v>3</v>
      </c>
      <c r="D4" s="35">
        <v>4</v>
      </c>
      <c r="E4" s="36"/>
      <c r="F4" s="36"/>
      <c r="G4" s="36"/>
      <c r="H4" s="36"/>
      <c r="I4" s="36"/>
      <c r="J4" s="36"/>
      <c r="K4" s="43">
        <v>5</v>
      </c>
      <c r="L4" s="43">
        <v>6</v>
      </c>
      <c r="M4" s="43">
        <v>7</v>
      </c>
    </row>
    <row r="5" spans="1:13" s="20" customFormat="1" ht="12.75">
      <c r="A5" s="39"/>
      <c r="B5" s="39"/>
      <c r="C5" s="39"/>
      <c r="D5" s="12" t="s">
        <v>246</v>
      </c>
      <c r="E5" s="40"/>
      <c r="F5" s="40"/>
      <c r="G5" s="40"/>
      <c r="H5" s="40"/>
      <c r="I5" s="40"/>
      <c r="J5" s="40"/>
      <c r="K5" s="42">
        <f>IF(ISBLANK(K8),"",K8)</f>
        <v>388559598</v>
      </c>
      <c r="L5" s="42">
        <f>IF(ISBLANK(L8),"",L8)</f>
        <v>364271843</v>
      </c>
      <c r="M5" s="42">
        <f>IF(ISBLANK(M8),"",M8)</f>
        <v>315208946</v>
      </c>
    </row>
    <row r="6" spans="1:17" ht="12.75" hidden="1">
      <c r="A6" s="11">
        <f>IF(ISNUMBER(VALUE(E6)),E6,"")</f>
      </c>
      <c r="B6" s="12">
        <f>IF(ISNUMBER(VALUE(G6)),G6,"")</f>
      </c>
      <c r="C6" s="12">
        <f>IF(ISNUMBER(VALUE(I6)),I6,"")</f>
      </c>
      <c r="D6" s="12" t="str">
        <f>CONCATENATE(F6,"    ",H6,"    ",J6)</f>
        <v>        </v>
      </c>
      <c r="E6" s="37" t="s">
        <v>191</v>
      </c>
      <c r="F6" s="37" t="s">
        <v>191</v>
      </c>
      <c r="G6" s="37" t="s">
        <v>191</v>
      </c>
      <c r="H6" s="37" t="s">
        <v>191</v>
      </c>
      <c r="I6" s="37" t="s">
        <v>191</v>
      </c>
      <c r="J6" s="37" t="s">
        <v>191</v>
      </c>
      <c r="K6" s="41" t="s">
        <v>249</v>
      </c>
      <c r="L6" s="41" t="s">
        <v>248</v>
      </c>
      <c r="M6" s="41" t="s">
        <v>250</v>
      </c>
      <c r="N6" s="32"/>
      <c r="O6" s="32"/>
      <c r="P6" s="21"/>
      <c r="Q6" s="21"/>
    </row>
    <row r="7" spans="1:17" ht="12.75" hidden="1">
      <c r="A7" s="21"/>
      <c r="B7" s="21"/>
      <c r="C7" s="21"/>
      <c r="D7" s="21"/>
      <c r="E7" s="37" t="s">
        <v>207</v>
      </c>
      <c r="F7" s="37" t="s">
        <v>191</v>
      </c>
      <c r="G7" s="37" t="s">
        <v>213</v>
      </c>
      <c r="H7" s="37" t="s">
        <v>191</v>
      </c>
      <c r="I7" s="37" t="s">
        <v>235</v>
      </c>
      <c r="J7" s="37" t="s">
        <v>191</v>
      </c>
      <c r="K7" s="38" t="s">
        <v>236</v>
      </c>
      <c r="L7" s="38" t="s">
        <v>236</v>
      </c>
      <c r="M7" s="38" t="s">
        <v>236</v>
      </c>
      <c r="N7" s="32"/>
      <c r="O7" s="32"/>
      <c r="P7" s="21"/>
      <c r="Q7" s="21"/>
    </row>
    <row r="8" spans="1:19" ht="12.75" hidden="1">
      <c r="A8" s="8"/>
      <c r="B8" s="8"/>
      <c r="C8" s="8"/>
      <c r="D8" s="8"/>
      <c r="E8" s="9" t="s">
        <v>1</v>
      </c>
      <c r="F8" s="9" t="s">
        <v>191</v>
      </c>
      <c r="G8" s="9" t="s">
        <v>191</v>
      </c>
      <c r="H8" s="9" t="s">
        <v>191</v>
      </c>
      <c r="I8" s="9" t="s">
        <v>191</v>
      </c>
      <c r="J8" s="9" t="s">
        <v>191</v>
      </c>
      <c r="K8" s="10">
        <v>388559598</v>
      </c>
      <c r="L8" s="10">
        <v>364271843</v>
      </c>
      <c r="M8" s="10">
        <v>315208946</v>
      </c>
      <c r="N8" s="32"/>
      <c r="O8" s="32"/>
      <c r="P8" s="21"/>
      <c r="Q8" s="21"/>
      <c r="R8" s="21"/>
      <c r="S8" s="21"/>
    </row>
    <row r="9" spans="1:19" ht="12.75">
      <c r="A9" s="11" t="str">
        <f>IF(ISNUMBER(VALUE(E9)),E9,"")</f>
        <v>3</v>
      </c>
      <c r="B9" s="12">
        <f>IF(ISNUMBER(VALUE(G9)),G9,"")</f>
      </c>
      <c r="C9" s="12">
        <f>IF(ISNUMBER(VALUE(I9)),I9,"")</f>
      </c>
      <c r="D9" s="12" t="str">
        <f>CONCATENATE(F9,"    ",H9,"    ",J9)</f>
        <v>Rashodi poslovanja        </v>
      </c>
      <c r="E9" s="13" t="s">
        <v>67</v>
      </c>
      <c r="F9" s="13" t="s">
        <v>216</v>
      </c>
      <c r="G9" s="46" t="s">
        <v>214</v>
      </c>
      <c r="H9" s="46" t="s">
        <v>191</v>
      </c>
      <c r="I9" s="46" t="s">
        <v>191</v>
      </c>
      <c r="J9" s="46" t="s">
        <v>191</v>
      </c>
      <c r="K9" s="47">
        <v>387940578</v>
      </c>
      <c r="L9" s="47">
        <v>363558161</v>
      </c>
      <c r="M9" s="47">
        <v>314495264</v>
      </c>
      <c r="N9" s="34"/>
      <c r="O9" s="34"/>
      <c r="P9" s="24"/>
      <c r="Q9" s="24"/>
      <c r="R9" s="24"/>
      <c r="S9" s="24"/>
    </row>
    <row r="10" spans="1:19" ht="12.75">
      <c r="A10" s="11">
        <f>IF(ISNUMBER(VALUE(E10)),E10,"")</f>
      </c>
      <c r="B10" s="12" t="str">
        <f>IF(ISNUMBER(VALUE(G10)),G10,"")</f>
        <v>31</v>
      </c>
      <c r="C10" s="12">
        <f>IF(ISNUMBER(VALUE(I10)),I10,"")</f>
      </c>
      <c r="D10" s="12" t="str">
        <f>CONCATENATE(F10,"    ",H10,"    ",J10)</f>
        <v>    Rashodi za zaposlene    </v>
      </c>
      <c r="E10" s="13" t="s">
        <v>191</v>
      </c>
      <c r="F10" s="13" t="s">
        <v>191</v>
      </c>
      <c r="G10" s="13" t="s">
        <v>211</v>
      </c>
      <c r="H10" s="13" t="s">
        <v>217</v>
      </c>
      <c r="I10" s="46" t="s">
        <v>214</v>
      </c>
      <c r="J10" s="46" t="s">
        <v>191</v>
      </c>
      <c r="K10" s="47">
        <v>10659240</v>
      </c>
      <c r="L10" s="47">
        <v>10680206</v>
      </c>
      <c r="M10" s="47">
        <v>10736113</v>
      </c>
      <c r="N10" s="34"/>
      <c r="O10" s="34"/>
      <c r="P10" s="24"/>
      <c r="Q10" s="24"/>
      <c r="R10" s="24"/>
      <c r="S10" s="24"/>
    </row>
    <row r="11" spans="1:19" ht="12.75">
      <c r="A11" s="28">
        <f>IF(ISNUMBER(VALUE(E11)),E11,"")</f>
      </c>
      <c r="B11" s="29">
        <f>IF(ISNUMBER(VALUE(G11)),G11,"")</f>
      </c>
      <c r="C11" s="29" t="str">
        <f>IF(ISNUMBER(VALUE(I11)),I11,"")</f>
        <v>11</v>
      </c>
      <c r="D11" s="29" t="str">
        <f>CONCATENATE(F11,"    ",H11,"    ",J11)</f>
        <v>        Opći prihodi i primici</v>
      </c>
      <c r="E11" s="27" t="s">
        <v>191</v>
      </c>
      <c r="F11" s="27" t="s">
        <v>191</v>
      </c>
      <c r="G11" s="27" t="s">
        <v>191</v>
      </c>
      <c r="H11" s="27" t="s">
        <v>191</v>
      </c>
      <c r="I11" s="27" t="s">
        <v>155</v>
      </c>
      <c r="J11" s="27" t="s">
        <v>237</v>
      </c>
      <c r="K11" s="31">
        <v>10582000</v>
      </c>
      <c r="L11" s="31">
        <v>10600000</v>
      </c>
      <c r="M11" s="31">
        <v>10655000</v>
      </c>
      <c r="N11" s="33"/>
      <c r="O11" s="33"/>
      <c r="P11" s="30"/>
      <c r="Q11" s="30"/>
      <c r="R11" s="30"/>
      <c r="S11" s="30"/>
    </row>
    <row r="12" spans="1:19" s="22" customFormat="1" ht="12.75">
      <c r="A12" s="28">
        <f>IF(ISNUMBER(VALUE(E12)),E12,"")</f>
      </c>
      <c r="B12" s="29">
        <f>IF(ISNUMBER(VALUE(G12)),G12,"")</f>
      </c>
      <c r="C12" s="29" t="str">
        <f>IF(ISNUMBER(VALUE(I12)),I12,"")</f>
        <v>12</v>
      </c>
      <c r="D12" s="29" t="str">
        <f>CONCATENATE(F12,"    ",H12,"    ",J12)</f>
        <v>        Sredstva učešća za pomoći</v>
      </c>
      <c r="E12" s="27" t="s">
        <v>191</v>
      </c>
      <c r="F12" s="27" t="s">
        <v>191</v>
      </c>
      <c r="G12" s="27" t="s">
        <v>191</v>
      </c>
      <c r="H12" s="27" t="s">
        <v>191</v>
      </c>
      <c r="I12" s="27" t="s">
        <v>151</v>
      </c>
      <c r="J12" s="27" t="s">
        <v>238</v>
      </c>
      <c r="K12" s="31">
        <v>31506</v>
      </c>
      <c r="L12" s="31">
        <v>23329</v>
      </c>
      <c r="M12" s="31">
        <v>23519</v>
      </c>
      <c r="N12" s="33"/>
      <c r="O12" s="33"/>
      <c r="P12" s="30"/>
      <c r="Q12" s="30"/>
      <c r="R12" s="30"/>
      <c r="S12" s="30"/>
    </row>
    <row r="13" spans="1:19" ht="12.75">
      <c r="A13" s="28">
        <f>IF(ISNUMBER(VALUE(E13)),E13,"")</f>
      </c>
      <c r="B13" s="29">
        <f>IF(ISNUMBER(VALUE(G13)),G13,"")</f>
      </c>
      <c r="C13" s="29" t="str">
        <f>IF(ISNUMBER(VALUE(I13)),I13,"")</f>
        <v>51</v>
      </c>
      <c r="D13" s="29" t="str">
        <f>CONCATENATE(F13,"    ",H13,"    ",J13)</f>
        <v>        Pomoći EU</v>
      </c>
      <c r="E13" s="27" t="s">
        <v>191</v>
      </c>
      <c r="F13" s="27" t="s">
        <v>191</v>
      </c>
      <c r="G13" s="27" t="s">
        <v>191</v>
      </c>
      <c r="H13" s="27" t="s">
        <v>191</v>
      </c>
      <c r="I13" s="27" t="s">
        <v>210</v>
      </c>
      <c r="J13" s="27" t="s">
        <v>240</v>
      </c>
      <c r="K13" s="31">
        <v>40600</v>
      </c>
      <c r="L13" s="31">
        <v>52210</v>
      </c>
      <c r="M13" s="31">
        <v>52502</v>
      </c>
      <c r="N13" s="33"/>
      <c r="O13" s="33"/>
      <c r="P13" s="30"/>
      <c r="Q13" s="30"/>
      <c r="R13" s="30"/>
      <c r="S13" s="30"/>
    </row>
    <row r="14" spans="1:19" ht="12.75">
      <c r="A14" s="28">
        <f>IF(ISNUMBER(VALUE(E14)),E14,"")</f>
      </c>
      <c r="B14" s="29">
        <f>IF(ISNUMBER(VALUE(G14)),G14,"")</f>
      </c>
      <c r="C14" s="29" t="str">
        <f>IF(ISNUMBER(VALUE(I14)),I14,"")</f>
        <v>56</v>
      </c>
      <c r="D14" s="29" t="str">
        <f>CONCATENATE(F14,"    ",H14,"    ",J14)</f>
        <v>        Fondovi EU</v>
      </c>
      <c r="E14" s="27" t="s">
        <v>191</v>
      </c>
      <c r="F14" s="27" t="s">
        <v>191</v>
      </c>
      <c r="G14" s="27" t="s">
        <v>191</v>
      </c>
      <c r="H14" s="27" t="s">
        <v>191</v>
      </c>
      <c r="I14" s="27" t="s">
        <v>241</v>
      </c>
      <c r="J14" s="27" t="s">
        <v>242</v>
      </c>
      <c r="K14" s="31">
        <v>5134</v>
      </c>
      <c r="L14" s="31">
        <v>4667</v>
      </c>
      <c r="M14" s="31">
        <v>5092</v>
      </c>
      <c r="N14" s="33"/>
      <c r="O14" s="33"/>
      <c r="P14" s="30"/>
      <c r="Q14" s="30"/>
      <c r="R14" s="30"/>
      <c r="S14" s="30"/>
    </row>
    <row r="15" spans="1:19" ht="12.75">
      <c r="A15" s="11">
        <f>IF(ISNUMBER(VALUE(E15)),E15,"")</f>
      </c>
      <c r="B15" s="12" t="str">
        <f>IF(ISNUMBER(VALUE(G15)),G15,"")</f>
        <v>32</v>
      </c>
      <c r="C15" s="12">
        <f>IF(ISNUMBER(VALUE(I15)),I15,"")</f>
      </c>
      <c r="D15" s="12" t="str">
        <f>CONCATENATE(F15,"    ",H15,"    ",J15)</f>
        <v>    Materijalni rashodi    </v>
      </c>
      <c r="E15" s="13" t="s">
        <v>191</v>
      </c>
      <c r="F15" s="13" t="s">
        <v>191</v>
      </c>
      <c r="G15" s="13" t="s">
        <v>218</v>
      </c>
      <c r="H15" s="13" t="s">
        <v>219</v>
      </c>
      <c r="I15" s="46" t="s">
        <v>214</v>
      </c>
      <c r="J15" s="46" t="s">
        <v>191</v>
      </c>
      <c r="K15" s="47">
        <v>14861968</v>
      </c>
      <c r="L15" s="47">
        <v>12298724</v>
      </c>
      <c r="M15" s="47">
        <v>10428194</v>
      </c>
      <c r="N15" s="34"/>
      <c r="O15" s="34"/>
      <c r="P15" s="24"/>
      <c r="Q15" s="24"/>
      <c r="R15" s="24"/>
      <c r="S15" s="24"/>
    </row>
    <row r="16" spans="1:19" ht="12.75">
      <c r="A16" s="28">
        <f>IF(ISNUMBER(VALUE(E16)),E16,"")</f>
      </c>
      <c r="B16" s="29">
        <f>IF(ISNUMBER(VALUE(G16)),G16,"")</f>
      </c>
      <c r="C16" s="29" t="str">
        <f>IF(ISNUMBER(VALUE(I16)),I16,"")</f>
        <v>11</v>
      </c>
      <c r="D16" s="29" t="str">
        <f>CONCATENATE(F16,"    ",H16,"    ",J16)</f>
        <v>        Opći prihodi i primici</v>
      </c>
      <c r="E16" s="27" t="s">
        <v>191</v>
      </c>
      <c r="F16" s="27" t="s">
        <v>191</v>
      </c>
      <c r="G16" s="27" t="s">
        <v>191</v>
      </c>
      <c r="H16" s="27" t="s">
        <v>191</v>
      </c>
      <c r="I16" s="27" t="s">
        <v>155</v>
      </c>
      <c r="J16" s="27" t="s">
        <v>237</v>
      </c>
      <c r="K16" s="31">
        <v>10069529</v>
      </c>
      <c r="L16" s="31">
        <v>9499579</v>
      </c>
      <c r="M16" s="31">
        <v>9479579</v>
      </c>
      <c r="N16" s="33"/>
      <c r="O16" s="33"/>
      <c r="P16" s="30"/>
      <c r="Q16" s="30"/>
      <c r="R16" s="30"/>
      <c r="S16" s="30"/>
    </row>
    <row r="17" spans="1:19" ht="12.75">
      <c r="A17" s="28">
        <f>IF(ISNUMBER(VALUE(E17)),E17,"")</f>
      </c>
      <c r="B17" s="29">
        <f>IF(ISNUMBER(VALUE(G17)),G17,"")</f>
      </c>
      <c r="C17" s="29" t="str">
        <f>IF(ISNUMBER(VALUE(I17)),I17,"")</f>
        <v>12</v>
      </c>
      <c r="D17" s="29" t="str">
        <f>CONCATENATE(F17,"    ",H17,"    ",J17)</f>
        <v>        Sredstva učešća za pomoći</v>
      </c>
      <c r="E17" s="27" t="s">
        <v>191</v>
      </c>
      <c r="F17" s="27" t="s">
        <v>191</v>
      </c>
      <c r="G17" s="27" t="s">
        <v>191</v>
      </c>
      <c r="H17" s="27" t="s">
        <v>191</v>
      </c>
      <c r="I17" s="27" t="s">
        <v>151</v>
      </c>
      <c r="J17" s="27" t="s">
        <v>238</v>
      </c>
      <c r="K17" s="31">
        <v>7665</v>
      </c>
      <c r="L17" s="31">
        <v>60830</v>
      </c>
      <c r="M17" s="31">
        <v>60725</v>
      </c>
      <c r="N17" s="33"/>
      <c r="O17" s="33"/>
      <c r="P17" s="30"/>
      <c r="Q17" s="30"/>
      <c r="R17" s="30"/>
      <c r="S17" s="30"/>
    </row>
    <row r="18" spans="1:19" ht="12.75">
      <c r="A18" s="28">
        <f>IF(ISNUMBER(VALUE(E18)),E18,"")</f>
      </c>
      <c r="B18" s="29">
        <f>IF(ISNUMBER(VALUE(G18)),G18,"")</f>
      </c>
      <c r="C18" s="29" t="str">
        <f>IF(ISNUMBER(VALUE(I18)),I18,"")</f>
        <v>51</v>
      </c>
      <c r="D18" s="29" t="str">
        <f>CONCATENATE(F18,"    ",H18,"    ",J18)</f>
        <v>        Pomoći EU</v>
      </c>
      <c r="E18" s="27" t="s">
        <v>191</v>
      </c>
      <c r="F18" s="27" t="s">
        <v>191</v>
      </c>
      <c r="G18" s="27" t="s">
        <v>191</v>
      </c>
      <c r="H18" s="27" t="s">
        <v>191</v>
      </c>
      <c r="I18" s="27" t="s">
        <v>210</v>
      </c>
      <c r="J18" s="27" t="s">
        <v>240</v>
      </c>
      <c r="K18" s="31">
        <v>15048</v>
      </c>
      <c r="L18" s="31">
        <v>47158</v>
      </c>
      <c r="M18" s="31">
        <v>47158</v>
      </c>
      <c r="N18" s="33"/>
      <c r="O18" s="33"/>
      <c r="P18" s="30"/>
      <c r="Q18" s="30"/>
      <c r="R18" s="30"/>
      <c r="S18" s="30"/>
    </row>
    <row r="19" spans="1:19" ht="12.75">
      <c r="A19" s="28">
        <f>IF(ISNUMBER(VALUE(E19)),E19,"")</f>
      </c>
      <c r="B19" s="29">
        <f>IF(ISNUMBER(VALUE(G19)),G19,"")</f>
      </c>
      <c r="C19" s="29" t="str">
        <f>IF(ISNUMBER(VALUE(I19)),I19,"")</f>
        <v>53</v>
      </c>
      <c r="D19" s="29" t="str">
        <f>CONCATENATE(F19,"    ",H19,"    ",J19)</f>
        <v>        Inozemne darovnice</v>
      </c>
      <c r="E19" s="27" t="s">
        <v>191</v>
      </c>
      <c r="F19" s="27" t="s">
        <v>191</v>
      </c>
      <c r="G19" s="27" t="s">
        <v>191</v>
      </c>
      <c r="H19" s="27" t="s">
        <v>191</v>
      </c>
      <c r="I19" s="27" t="s">
        <v>251</v>
      </c>
      <c r="J19" s="27" t="s">
        <v>252</v>
      </c>
      <c r="K19" s="31">
        <v>2000</v>
      </c>
      <c r="L19" s="31">
        <v>2000</v>
      </c>
      <c r="M19" s="31">
        <v>2000</v>
      </c>
      <c r="N19" s="33"/>
      <c r="O19" s="33"/>
      <c r="P19" s="30"/>
      <c r="Q19" s="30"/>
      <c r="R19" s="30"/>
      <c r="S19" s="30"/>
    </row>
    <row r="20" spans="1:19" ht="12.75">
      <c r="A20" s="28">
        <f>IF(ISNUMBER(VALUE(E20)),E20,"")</f>
      </c>
      <c r="B20" s="29">
        <f>IF(ISNUMBER(VALUE(G20)),G20,"")</f>
      </c>
      <c r="C20" s="29" t="str">
        <f>IF(ISNUMBER(VALUE(I20)),I20,"")</f>
        <v>56</v>
      </c>
      <c r="D20" s="29" t="str">
        <f>CONCATENATE(F20,"    ",H20,"    ",J20)</f>
        <v>        Fondovi EU</v>
      </c>
      <c r="E20" s="27" t="s">
        <v>191</v>
      </c>
      <c r="F20" s="27" t="s">
        <v>191</v>
      </c>
      <c r="G20" s="27" t="s">
        <v>191</v>
      </c>
      <c r="H20" s="27" t="s">
        <v>191</v>
      </c>
      <c r="I20" s="27" t="s">
        <v>241</v>
      </c>
      <c r="J20" s="27" t="s">
        <v>242</v>
      </c>
      <c r="K20" s="31">
        <v>38689</v>
      </c>
      <c r="L20" s="31">
        <v>39157</v>
      </c>
      <c r="M20" s="31">
        <v>38732</v>
      </c>
      <c r="N20" s="33"/>
      <c r="O20" s="33"/>
      <c r="P20" s="30"/>
      <c r="Q20" s="30"/>
      <c r="R20" s="30"/>
      <c r="S20" s="30"/>
    </row>
    <row r="21" spans="1:19" ht="12.75">
      <c r="A21" s="28">
        <f>IF(ISNUMBER(VALUE(E21)),E21,"")</f>
      </c>
      <c r="B21" s="29">
        <f>IF(ISNUMBER(VALUE(G21)),G21,"")</f>
      </c>
      <c r="C21" s="29" t="str">
        <f>IF(ISNUMBER(VALUE(I21)),I21,"")</f>
        <v>58</v>
      </c>
      <c r="D21" s="29" t="str">
        <f>CONCATENATE(F21,"    ",H21,"    ",J21)</f>
        <v>        Instrumenti EU nove generacije</v>
      </c>
      <c r="E21" s="27" t="s">
        <v>191</v>
      </c>
      <c r="F21" s="27" t="s">
        <v>191</v>
      </c>
      <c r="G21" s="27" t="s">
        <v>191</v>
      </c>
      <c r="H21" s="27" t="s">
        <v>191</v>
      </c>
      <c r="I21" s="27" t="s">
        <v>243</v>
      </c>
      <c r="J21" s="27" t="s">
        <v>244</v>
      </c>
      <c r="K21" s="31">
        <v>4729037</v>
      </c>
      <c r="L21" s="31">
        <v>2650000</v>
      </c>
      <c r="M21" s="31">
        <v>800000</v>
      </c>
      <c r="N21" s="33"/>
      <c r="O21" s="33"/>
      <c r="P21" s="30"/>
      <c r="Q21" s="30"/>
      <c r="R21" s="30"/>
      <c r="S21" s="30"/>
    </row>
    <row r="22" spans="1:19" ht="12.75">
      <c r="A22" s="11">
        <f>IF(ISNUMBER(VALUE(E22)),E22,"")</f>
      </c>
      <c r="B22" s="12" t="str">
        <f>IF(ISNUMBER(VALUE(G22)),G22,"")</f>
        <v>34</v>
      </c>
      <c r="C22" s="12">
        <f>IF(ISNUMBER(VALUE(I22)),I22,"")</f>
      </c>
      <c r="D22" s="12" t="str">
        <f>CONCATENATE(F22,"    ",H22,"    ",J22)</f>
        <v>    Financijski rashodi    </v>
      </c>
      <c r="E22" s="13" t="s">
        <v>191</v>
      </c>
      <c r="F22" s="13" t="s">
        <v>191</v>
      </c>
      <c r="G22" s="13" t="s">
        <v>220</v>
      </c>
      <c r="H22" s="13" t="s">
        <v>221</v>
      </c>
      <c r="I22" s="46" t="s">
        <v>214</v>
      </c>
      <c r="J22" s="46" t="s">
        <v>191</v>
      </c>
      <c r="K22" s="47">
        <v>2600</v>
      </c>
      <c r="L22" s="47">
        <v>2650</v>
      </c>
      <c r="M22" s="47">
        <v>2650</v>
      </c>
      <c r="N22" s="34"/>
      <c r="O22" s="34"/>
      <c r="P22" s="24"/>
      <c r="Q22" s="24"/>
      <c r="R22" s="24"/>
      <c r="S22" s="24"/>
    </row>
    <row r="23" spans="1:19" ht="12.75">
      <c r="A23" s="28">
        <f>IF(ISNUMBER(VALUE(E23)),E23,"")</f>
      </c>
      <c r="B23" s="29">
        <f>IF(ISNUMBER(VALUE(G23)),G23,"")</f>
      </c>
      <c r="C23" s="29" t="str">
        <f>IF(ISNUMBER(VALUE(I23)),I23,"")</f>
        <v>11</v>
      </c>
      <c r="D23" s="29" t="str">
        <f>CONCATENATE(F23,"    ",H23,"    ",J23)</f>
        <v>        Opći prihodi i primici</v>
      </c>
      <c r="E23" s="27" t="s">
        <v>191</v>
      </c>
      <c r="F23" s="27" t="s">
        <v>191</v>
      </c>
      <c r="G23" s="27" t="s">
        <v>191</v>
      </c>
      <c r="H23" s="27" t="s">
        <v>191</v>
      </c>
      <c r="I23" s="27" t="s">
        <v>155</v>
      </c>
      <c r="J23" s="27" t="s">
        <v>237</v>
      </c>
      <c r="K23" s="31">
        <v>2600</v>
      </c>
      <c r="L23" s="31">
        <v>2650</v>
      </c>
      <c r="M23" s="31">
        <v>2650</v>
      </c>
      <c r="N23" s="30"/>
      <c r="O23" s="30"/>
      <c r="P23" s="30"/>
      <c r="Q23" s="30"/>
      <c r="R23" s="30"/>
      <c r="S23" s="30"/>
    </row>
    <row r="24" spans="1:19" ht="12.75">
      <c r="A24" s="11">
        <f>IF(ISNUMBER(VALUE(E24)),E24,"")</f>
      </c>
      <c r="B24" s="12" t="str">
        <f>IF(ISNUMBER(VALUE(G24)),G24,"")</f>
        <v>35</v>
      </c>
      <c r="C24" s="12">
        <f>IF(ISNUMBER(VALUE(I24)),I24,"")</f>
      </c>
      <c r="D24" s="12" t="str">
        <f>CONCATENATE(F24,"    ",H24,"    ",J24)</f>
        <v>    Subvencije    </v>
      </c>
      <c r="E24" s="13" t="s">
        <v>191</v>
      </c>
      <c r="F24" s="13" t="s">
        <v>191</v>
      </c>
      <c r="G24" s="13" t="s">
        <v>222</v>
      </c>
      <c r="H24" s="13" t="s">
        <v>223</v>
      </c>
      <c r="I24" s="46" t="s">
        <v>214</v>
      </c>
      <c r="J24" s="46" t="s">
        <v>191</v>
      </c>
      <c r="K24" s="47">
        <v>12271779</v>
      </c>
      <c r="L24" s="47">
        <v>12271779</v>
      </c>
      <c r="M24" s="47">
        <v>5671779</v>
      </c>
      <c r="N24" s="48"/>
      <c r="O24" s="48"/>
      <c r="P24" s="48"/>
      <c r="Q24" s="48"/>
      <c r="R24" s="48"/>
      <c r="S24" s="48"/>
    </row>
    <row r="25" spans="1:19" ht="12.75">
      <c r="A25" s="28">
        <f>IF(ISNUMBER(VALUE(E25)),E25,"")</f>
      </c>
      <c r="B25" s="29">
        <f>IF(ISNUMBER(VALUE(G25)),G25,"")</f>
      </c>
      <c r="C25" s="29" t="str">
        <f>IF(ISNUMBER(VALUE(I25)),I25,"")</f>
        <v>11</v>
      </c>
      <c r="D25" s="29" t="str">
        <f>CONCATENATE(F25,"    ",H25,"    ",J25)</f>
        <v>        Opći prihodi i primici</v>
      </c>
      <c r="E25" s="27" t="s">
        <v>191</v>
      </c>
      <c r="F25" s="27" t="s">
        <v>191</v>
      </c>
      <c r="G25" s="27" t="s">
        <v>191</v>
      </c>
      <c r="H25" s="27" t="s">
        <v>191</v>
      </c>
      <c r="I25" s="27" t="s">
        <v>155</v>
      </c>
      <c r="J25" s="27" t="s">
        <v>237</v>
      </c>
      <c r="K25" s="31">
        <v>2271779</v>
      </c>
      <c r="L25" s="31">
        <v>2271779</v>
      </c>
      <c r="M25" s="31">
        <v>2271779</v>
      </c>
      <c r="N25" s="30"/>
      <c r="O25" s="30"/>
      <c r="P25" s="30"/>
      <c r="Q25" s="30"/>
      <c r="R25" s="30"/>
      <c r="S25" s="30"/>
    </row>
    <row r="26" spans="1:19" ht="12.75">
      <c r="A26" s="28">
        <f>IF(ISNUMBER(VALUE(E26)),E26,"")</f>
      </c>
      <c r="B26" s="29">
        <f>IF(ISNUMBER(VALUE(G26)),G26,"")</f>
      </c>
      <c r="C26" s="29" t="str">
        <f>IF(ISNUMBER(VALUE(I26)),I26,"")</f>
        <v>58</v>
      </c>
      <c r="D26" s="29" t="str">
        <f>CONCATENATE(F26,"    ",H26,"    ",J26)</f>
        <v>        Instrumenti EU nove generacije</v>
      </c>
      <c r="E26" s="27" t="s">
        <v>191</v>
      </c>
      <c r="F26" s="27" t="s">
        <v>191</v>
      </c>
      <c r="G26" s="27" t="s">
        <v>191</v>
      </c>
      <c r="H26" s="27" t="s">
        <v>191</v>
      </c>
      <c r="I26" s="27" t="s">
        <v>243</v>
      </c>
      <c r="J26" s="27" t="s">
        <v>244</v>
      </c>
      <c r="K26" s="31">
        <v>10000000</v>
      </c>
      <c r="L26" s="31">
        <v>10000000</v>
      </c>
      <c r="M26" s="31">
        <v>3400000</v>
      </c>
      <c r="N26" s="30"/>
      <c r="O26" s="30"/>
      <c r="P26" s="30"/>
      <c r="Q26" s="30"/>
      <c r="R26" s="30"/>
      <c r="S26" s="30"/>
    </row>
    <row r="27" spans="1:19" ht="12.75">
      <c r="A27" s="11">
        <f>IF(ISNUMBER(VALUE(E27)),E27,"")</f>
      </c>
      <c r="B27" s="12" t="str">
        <f>IF(ISNUMBER(VALUE(G27)),G27,"")</f>
        <v>36</v>
      </c>
      <c r="C27" s="12">
        <f>IF(ISNUMBER(VALUE(I27)),I27,"")</f>
      </c>
      <c r="D27" s="12" t="str">
        <f>CONCATENATE(F27,"    ",H27,"    ",J27)</f>
        <v>    Pomoći dane u inozemstvo i unutar općeg proračuna    </v>
      </c>
      <c r="E27" s="13" t="s">
        <v>191</v>
      </c>
      <c r="F27" s="13" t="s">
        <v>191</v>
      </c>
      <c r="G27" s="13" t="s">
        <v>224</v>
      </c>
      <c r="H27" s="13" t="s">
        <v>225</v>
      </c>
      <c r="I27" s="46" t="s">
        <v>214</v>
      </c>
      <c r="J27" s="46" t="s">
        <v>191</v>
      </c>
      <c r="K27" s="47">
        <v>266542895</v>
      </c>
      <c r="L27" s="47">
        <v>261988454</v>
      </c>
      <c r="M27" s="47">
        <v>216269272</v>
      </c>
      <c r="N27" s="48"/>
      <c r="O27" s="48"/>
      <c r="P27" s="48"/>
      <c r="Q27" s="48"/>
      <c r="R27" s="48"/>
      <c r="S27" s="48"/>
    </row>
    <row r="28" spans="1:19" ht="12.75">
      <c r="A28" s="28">
        <f>IF(ISNUMBER(VALUE(E28)),E28,"")</f>
      </c>
      <c r="B28" s="29">
        <f>IF(ISNUMBER(VALUE(G28)),G28,"")</f>
      </c>
      <c r="C28" s="29" t="str">
        <f>IF(ISNUMBER(VALUE(I28)),I28,"")</f>
        <v>11</v>
      </c>
      <c r="D28" s="29" t="str">
        <f>CONCATENATE(F28,"    ",H28,"    ",J28)</f>
        <v>        Opći prihodi i primici</v>
      </c>
      <c r="E28" s="27" t="s">
        <v>191</v>
      </c>
      <c r="F28" s="27" t="s">
        <v>191</v>
      </c>
      <c r="G28" s="27" t="s">
        <v>191</v>
      </c>
      <c r="H28" s="27" t="s">
        <v>191</v>
      </c>
      <c r="I28" s="27" t="s">
        <v>155</v>
      </c>
      <c r="J28" s="27" t="s">
        <v>237</v>
      </c>
      <c r="K28" s="31">
        <v>84344543</v>
      </c>
      <c r="L28" s="31">
        <v>88655301</v>
      </c>
      <c r="M28" s="31">
        <v>75660715</v>
      </c>
      <c r="N28" s="30"/>
      <c r="O28" s="30"/>
      <c r="P28" s="30"/>
      <c r="Q28" s="30"/>
      <c r="R28" s="30"/>
      <c r="S28" s="30"/>
    </row>
    <row r="29" spans="1:19" ht="12.75">
      <c r="A29" s="28">
        <f>IF(ISNUMBER(VALUE(E29)),E29,"")</f>
      </c>
      <c r="B29" s="29">
        <f>IF(ISNUMBER(VALUE(G29)),G29,"")</f>
      </c>
      <c r="C29" s="29" t="str">
        <f>IF(ISNUMBER(VALUE(I29)),I29,"")</f>
        <v>12</v>
      </c>
      <c r="D29" s="29" t="str">
        <f>CONCATENATE(F29,"    ",H29,"    ",J29)</f>
        <v>        Sredstva učešća za pomoći</v>
      </c>
      <c r="E29" s="27" t="s">
        <v>191</v>
      </c>
      <c r="F29" s="27" t="s">
        <v>191</v>
      </c>
      <c r="G29" s="27" t="s">
        <v>191</v>
      </c>
      <c r="H29" s="27" t="s">
        <v>191</v>
      </c>
      <c r="I29" s="27" t="s">
        <v>151</v>
      </c>
      <c r="J29" s="27" t="s">
        <v>238</v>
      </c>
      <c r="K29" s="31">
        <v>1192643</v>
      </c>
      <c r="L29" s="31">
        <v>714000</v>
      </c>
      <c r="M29" s="31">
        <v>840000</v>
      </c>
      <c r="N29" s="30"/>
      <c r="O29" s="30"/>
      <c r="P29" s="30"/>
      <c r="Q29" s="30"/>
      <c r="R29" s="30"/>
      <c r="S29" s="30"/>
    </row>
    <row r="30" spans="1:19" ht="12.75">
      <c r="A30" s="28">
        <f>IF(ISNUMBER(VALUE(E30)),E30,"")</f>
      </c>
      <c r="B30" s="29">
        <f>IF(ISNUMBER(VALUE(G30)),G30,"")</f>
      </c>
      <c r="C30" s="29" t="str">
        <f>IF(ISNUMBER(VALUE(I30)),I30,"")</f>
        <v>42</v>
      </c>
      <c r="D30" s="29" t="str">
        <f>CONCATENATE(F30,"    ",H30,"    ",J30)</f>
        <v>        Prihodi od spomeničke rente</v>
      </c>
      <c r="E30" s="27" t="s">
        <v>191</v>
      </c>
      <c r="F30" s="27" t="s">
        <v>191</v>
      </c>
      <c r="G30" s="27" t="s">
        <v>191</v>
      </c>
      <c r="H30" s="27" t="s">
        <v>191</v>
      </c>
      <c r="I30" s="27" t="s">
        <v>212</v>
      </c>
      <c r="J30" s="27" t="s">
        <v>253</v>
      </c>
      <c r="K30" s="31">
        <v>2416025</v>
      </c>
      <c r="L30" s="31">
        <v>2416025</v>
      </c>
      <c r="M30" s="31">
        <v>2416025</v>
      </c>
      <c r="N30" s="30"/>
      <c r="O30" s="30"/>
      <c r="P30" s="30"/>
      <c r="Q30" s="30"/>
      <c r="R30" s="30"/>
      <c r="S30" s="30"/>
    </row>
    <row r="31" spans="1:19" ht="12.75">
      <c r="A31" s="28">
        <f>IF(ISNUMBER(VALUE(E31)),E31,"")</f>
      </c>
      <c r="B31" s="29">
        <f>IF(ISNUMBER(VALUE(G31)),G31,"")</f>
      </c>
      <c r="C31" s="29" t="str">
        <f>IF(ISNUMBER(VALUE(I31)),I31,"")</f>
        <v>53</v>
      </c>
      <c r="D31" s="29" t="str">
        <f>CONCATENATE(F31,"    ",H31,"    ",J31)</f>
        <v>        Inozemne darovnice</v>
      </c>
      <c r="E31" s="27" t="s">
        <v>191</v>
      </c>
      <c r="F31" s="27" t="s">
        <v>191</v>
      </c>
      <c r="G31" s="27" t="s">
        <v>191</v>
      </c>
      <c r="H31" s="27" t="s">
        <v>191</v>
      </c>
      <c r="I31" s="27" t="s">
        <v>251</v>
      </c>
      <c r="J31" s="27" t="s">
        <v>252</v>
      </c>
      <c r="K31" s="31">
        <v>2655</v>
      </c>
      <c r="L31" s="31">
        <v>2655</v>
      </c>
      <c r="M31" s="31">
        <v>2655</v>
      </c>
      <c r="N31" s="30"/>
      <c r="O31" s="30"/>
      <c r="P31" s="30"/>
      <c r="Q31" s="30"/>
      <c r="R31" s="30"/>
      <c r="S31" s="30"/>
    </row>
    <row r="32" spans="1:19" ht="12.75">
      <c r="A32" s="28">
        <f>IF(ISNUMBER(VALUE(E32)),E32,"")</f>
      </c>
      <c r="B32" s="29">
        <f>IF(ISNUMBER(VALUE(G32)),G32,"")</f>
      </c>
      <c r="C32" s="29" t="str">
        <f>IF(ISNUMBER(VALUE(I32)),I32,"")</f>
        <v>56</v>
      </c>
      <c r="D32" s="29" t="str">
        <f>CONCATENATE(F32,"    ",H32,"    ",J32)</f>
        <v>        Fondovi EU</v>
      </c>
      <c r="E32" s="27" t="s">
        <v>191</v>
      </c>
      <c r="F32" s="27" t="s">
        <v>191</v>
      </c>
      <c r="G32" s="27" t="s">
        <v>191</v>
      </c>
      <c r="H32" s="27" t="s">
        <v>191</v>
      </c>
      <c r="I32" s="27" t="s">
        <v>241</v>
      </c>
      <c r="J32" s="27" t="s">
        <v>242</v>
      </c>
      <c r="K32" s="31">
        <v>21445949</v>
      </c>
      <c r="L32" s="31">
        <v>14046000</v>
      </c>
      <c r="M32" s="31">
        <v>34760000</v>
      </c>
      <c r="N32" s="30"/>
      <c r="O32" s="30"/>
      <c r="P32" s="30"/>
      <c r="Q32" s="30"/>
      <c r="R32" s="30"/>
      <c r="S32" s="30"/>
    </row>
    <row r="33" spans="1:19" ht="12.75">
      <c r="A33" s="28">
        <f>IF(ISNUMBER(VALUE(E33)),E33,"")</f>
      </c>
      <c r="B33" s="29">
        <f>IF(ISNUMBER(VALUE(G33)),G33,"")</f>
      </c>
      <c r="C33" s="29" t="str">
        <f>IF(ISNUMBER(VALUE(I33)),I33,"")</f>
        <v>58</v>
      </c>
      <c r="D33" s="29" t="str">
        <f>CONCATENATE(F33,"    ",H33,"    ",J33)</f>
        <v>        Instrumenti EU nove generacije</v>
      </c>
      <c r="E33" s="27" t="s">
        <v>191</v>
      </c>
      <c r="F33" s="27" t="s">
        <v>191</v>
      </c>
      <c r="G33" s="27" t="s">
        <v>191</v>
      </c>
      <c r="H33" s="27" t="s">
        <v>191</v>
      </c>
      <c r="I33" s="27" t="s">
        <v>243</v>
      </c>
      <c r="J33" s="27" t="s">
        <v>244</v>
      </c>
      <c r="K33" s="31">
        <v>27141080</v>
      </c>
      <c r="L33" s="31">
        <v>26154473</v>
      </c>
      <c r="M33" s="31">
        <v>17589877</v>
      </c>
      <c r="N33" s="30"/>
      <c r="O33" s="30"/>
      <c r="P33" s="30"/>
      <c r="Q33" s="30"/>
      <c r="R33" s="30"/>
      <c r="S33" s="30"/>
    </row>
    <row r="34" spans="1:19" ht="12.75">
      <c r="A34" s="28">
        <f>IF(ISNUMBER(VALUE(E34)),E34,"")</f>
      </c>
      <c r="B34" s="29">
        <f>IF(ISNUMBER(VALUE(G34)),G34,"")</f>
      </c>
      <c r="C34" s="29" t="str">
        <f>IF(ISNUMBER(VALUE(I34)),I34,"")</f>
        <v>815</v>
      </c>
      <c r="D34" s="29" t="str">
        <f>CONCATENATE(F34,"    ",H34,"    ",J34)</f>
        <v>        Namjenski primitak - NPOO</v>
      </c>
      <c r="E34" s="27" t="s">
        <v>191</v>
      </c>
      <c r="F34" s="27" t="s">
        <v>191</v>
      </c>
      <c r="G34" s="27" t="s">
        <v>191</v>
      </c>
      <c r="H34" s="27" t="s">
        <v>191</v>
      </c>
      <c r="I34" s="27" t="s">
        <v>254</v>
      </c>
      <c r="J34" s="27" t="s">
        <v>255</v>
      </c>
      <c r="K34" s="31">
        <v>130000000</v>
      </c>
      <c r="L34" s="31">
        <v>130000000</v>
      </c>
      <c r="M34" s="31">
        <v>85000000</v>
      </c>
      <c r="N34" s="30"/>
      <c r="O34" s="30"/>
      <c r="P34" s="30"/>
      <c r="Q34" s="30"/>
      <c r="R34" s="30"/>
      <c r="S34" s="30"/>
    </row>
    <row r="35" spans="1:19" ht="25.5">
      <c r="A35" s="11">
        <f>IF(ISNUMBER(VALUE(E35)),E35,"")</f>
      </c>
      <c r="B35" s="12" t="str">
        <f>IF(ISNUMBER(VALUE(G35)),G35,"")</f>
        <v>37</v>
      </c>
      <c r="C35" s="12">
        <f>IF(ISNUMBER(VALUE(I35)),I35,"")</f>
      </c>
      <c r="D35" s="12" t="str">
        <f>CONCATENATE(F35,"    ",H35,"    ",J35)</f>
        <v>    Naknade građanima i kućanstvima na temelju osiguranja i druge naknade    </v>
      </c>
      <c r="E35" s="13" t="s">
        <v>191</v>
      </c>
      <c r="F35" s="13" t="s">
        <v>191</v>
      </c>
      <c r="G35" s="13" t="s">
        <v>226</v>
      </c>
      <c r="H35" s="13" t="s">
        <v>227</v>
      </c>
      <c r="I35" s="46" t="s">
        <v>214</v>
      </c>
      <c r="J35" s="46" t="s">
        <v>191</v>
      </c>
      <c r="K35" s="47">
        <v>9754700</v>
      </c>
      <c r="L35" s="47">
        <v>9811700</v>
      </c>
      <c r="M35" s="47">
        <v>9861700</v>
      </c>
      <c r="N35" s="48"/>
      <c r="O35" s="48"/>
      <c r="P35" s="48"/>
      <c r="Q35" s="48"/>
      <c r="R35" s="48"/>
      <c r="S35" s="48"/>
    </row>
    <row r="36" spans="1:19" ht="12.75">
      <c r="A36" s="28">
        <f>IF(ISNUMBER(VALUE(E36)),E36,"")</f>
      </c>
      <c r="B36" s="29">
        <f>IF(ISNUMBER(VALUE(G36)),G36,"")</f>
      </c>
      <c r="C36" s="29" t="str">
        <f>IF(ISNUMBER(VALUE(I36)),I36,"")</f>
        <v>11</v>
      </c>
      <c r="D36" s="29" t="str">
        <f>CONCATENATE(F36,"    ",H36,"    ",J36)</f>
        <v>        Opći prihodi i primici</v>
      </c>
      <c r="E36" s="27" t="s">
        <v>191</v>
      </c>
      <c r="F36" s="27" t="s">
        <v>191</v>
      </c>
      <c r="G36" s="27" t="s">
        <v>191</v>
      </c>
      <c r="H36" s="27" t="s">
        <v>191</v>
      </c>
      <c r="I36" s="27" t="s">
        <v>155</v>
      </c>
      <c r="J36" s="27" t="s">
        <v>237</v>
      </c>
      <c r="K36" s="31">
        <v>9754700</v>
      </c>
      <c r="L36" s="31">
        <v>9811700</v>
      </c>
      <c r="M36" s="31">
        <v>9861700</v>
      </c>
      <c r="N36" s="30"/>
      <c r="O36" s="30"/>
      <c r="P36" s="30"/>
      <c r="Q36" s="30"/>
      <c r="R36" s="30"/>
      <c r="S36" s="30"/>
    </row>
    <row r="37" spans="1:19" ht="12.75">
      <c r="A37" s="11">
        <f>IF(ISNUMBER(VALUE(E37)),E37,"")</f>
      </c>
      <c r="B37" s="12" t="str">
        <f>IF(ISNUMBER(VALUE(G37)),G37,"")</f>
        <v>38</v>
      </c>
      <c r="C37" s="12">
        <f>IF(ISNUMBER(VALUE(I37)),I37,"")</f>
      </c>
      <c r="D37" s="12" t="str">
        <f>CONCATENATE(F37,"    ",H37,"    ",J37)</f>
        <v>    Ostali rashodi    </v>
      </c>
      <c r="E37" s="13" t="s">
        <v>191</v>
      </c>
      <c r="F37" s="13" t="s">
        <v>191</v>
      </c>
      <c r="G37" s="13" t="s">
        <v>228</v>
      </c>
      <c r="H37" s="13" t="s">
        <v>229</v>
      </c>
      <c r="I37" s="46" t="s">
        <v>214</v>
      </c>
      <c r="J37" s="46" t="s">
        <v>191</v>
      </c>
      <c r="K37" s="47">
        <v>73847396</v>
      </c>
      <c r="L37" s="47">
        <v>56504648</v>
      </c>
      <c r="M37" s="47">
        <v>61525556</v>
      </c>
      <c r="N37" s="24"/>
      <c r="O37" s="24"/>
      <c r="P37" s="24"/>
      <c r="Q37" s="24"/>
      <c r="R37" s="24"/>
      <c r="S37" s="24"/>
    </row>
    <row r="38" spans="1:19" ht="12.75">
      <c r="A38" s="28">
        <f>IF(ISNUMBER(VALUE(E38)),E38,"")</f>
      </c>
      <c r="B38" s="29">
        <f>IF(ISNUMBER(VALUE(G38)),G38,"")</f>
      </c>
      <c r="C38" s="29" t="str">
        <f>IF(ISNUMBER(VALUE(I38)),I38,"")</f>
        <v>11</v>
      </c>
      <c r="D38" s="29" t="str">
        <f>CONCATENATE(F38,"    ",H38,"    ",J38)</f>
        <v>        Opći prihodi i primici</v>
      </c>
      <c r="E38" s="27" t="s">
        <v>191</v>
      </c>
      <c r="F38" s="27" t="s">
        <v>191</v>
      </c>
      <c r="G38" s="27" t="s">
        <v>191</v>
      </c>
      <c r="H38" s="27" t="s">
        <v>191</v>
      </c>
      <c r="I38" s="27" t="s">
        <v>155</v>
      </c>
      <c r="J38" s="27" t="s">
        <v>237</v>
      </c>
      <c r="K38" s="31">
        <v>51623862</v>
      </c>
      <c r="L38" s="31">
        <v>32857966</v>
      </c>
      <c r="M38" s="31">
        <v>40134147</v>
      </c>
      <c r="N38" s="30"/>
      <c r="O38" s="30"/>
      <c r="P38" s="30"/>
      <c r="Q38" s="30"/>
      <c r="R38" s="30"/>
      <c r="S38" s="30"/>
    </row>
    <row r="39" spans="1:19" ht="12.75">
      <c r="A39" s="28">
        <f>IF(ISNUMBER(VALUE(E39)),E39,"")</f>
      </c>
      <c r="B39" s="29">
        <f>IF(ISNUMBER(VALUE(G39)),G39,"")</f>
      </c>
      <c r="C39" s="29" t="str">
        <f>IF(ISNUMBER(VALUE(I39)),I39,"")</f>
        <v>12</v>
      </c>
      <c r="D39" s="29" t="str">
        <f>CONCATENATE(F39,"    ",H39,"    ",J39)</f>
        <v>        Sredstva učešća za pomoći</v>
      </c>
      <c r="E39" s="27" t="s">
        <v>191</v>
      </c>
      <c r="F39" s="27" t="s">
        <v>191</v>
      </c>
      <c r="G39" s="27" t="s">
        <v>191</v>
      </c>
      <c r="H39" s="27" t="s">
        <v>191</v>
      </c>
      <c r="I39" s="27" t="s">
        <v>151</v>
      </c>
      <c r="J39" s="27" t="s">
        <v>238</v>
      </c>
      <c r="K39" s="31">
        <v>33177</v>
      </c>
      <c r="L39" s="31">
        <v>315000</v>
      </c>
      <c r="M39" s="31">
        <v>429000</v>
      </c>
      <c r="N39" s="30"/>
      <c r="O39" s="30"/>
      <c r="P39" s="30"/>
      <c r="Q39" s="30"/>
      <c r="R39" s="30"/>
      <c r="S39" s="30"/>
    </row>
    <row r="40" spans="1:19" ht="12.75">
      <c r="A40" s="28">
        <f>IF(ISNUMBER(VALUE(E40)),E40,"")</f>
      </c>
      <c r="B40" s="29">
        <f>IF(ISNUMBER(VALUE(G40)),G40,"")</f>
      </c>
      <c r="C40" s="29" t="str">
        <f>IF(ISNUMBER(VALUE(I40)),I40,"")</f>
        <v>41</v>
      </c>
      <c r="D40" s="29" t="str">
        <f>CONCATENATE(F40,"    ",H40,"    ",J40)</f>
        <v>        Prihodi od igara na sreću</v>
      </c>
      <c r="E40" s="27" t="s">
        <v>191</v>
      </c>
      <c r="F40" s="27" t="s">
        <v>191</v>
      </c>
      <c r="G40" s="27" t="s">
        <v>191</v>
      </c>
      <c r="H40" s="27" t="s">
        <v>191</v>
      </c>
      <c r="I40" s="27" t="s">
        <v>208</v>
      </c>
      <c r="J40" s="27" t="s">
        <v>256</v>
      </c>
      <c r="K40" s="31">
        <v>13335302</v>
      </c>
      <c r="L40" s="31">
        <v>13873730</v>
      </c>
      <c r="M40" s="31">
        <v>14250757</v>
      </c>
      <c r="N40" s="30"/>
      <c r="O40" s="30"/>
      <c r="P40" s="30"/>
      <c r="Q40" s="30"/>
      <c r="R40" s="30"/>
      <c r="S40" s="30"/>
    </row>
    <row r="41" spans="1:19" ht="12.75">
      <c r="A41" s="28">
        <f>IF(ISNUMBER(VALUE(E41)),E41,"")</f>
      </c>
      <c r="B41" s="29">
        <f>IF(ISNUMBER(VALUE(G41)),G41,"")</f>
      </c>
      <c r="C41" s="29" t="str">
        <f>IF(ISNUMBER(VALUE(I41)),I41,"")</f>
        <v>42</v>
      </c>
      <c r="D41" s="29" t="str">
        <f>CONCATENATE(F41,"    ",H41,"    ",J41)</f>
        <v>        Prihodi od spomeničke rente</v>
      </c>
      <c r="E41" s="27" t="s">
        <v>191</v>
      </c>
      <c r="F41" s="27" t="s">
        <v>191</v>
      </c>
      <c r="G41" s="27" t="s">
        <v>191</v>
      </c>
      <c r="H41" s="27" t="s">
        <v>191</v>
      </c>
      <c r="I41" s="27" t="s">
        <v>212</v>
      </c>
      <c r="J41" s="27" t="s">
        <v>253</v>
      </c>
      <c r="K41" s="31">
        <v>3618616</v>
      </c>
      <c r="L41" s="31">
        <v>3624516</v>
      </c>
      <c r="M41" s="31">
        <v>3632216</v>
      </c>
      <c r="N41" s="30"/>
      <c r="O41" s="30"/>
      <c r="P41" s="30"/>
      <c r="Q41" s="30"/>
      <c r="R41" s="30"/>
      <c r="S41" s="30"/>
    </row>
    <row r="42" spans="1:19" ht="12.75">
      <c r="A42" s="28">
        <f>IF(ISNUMBER(VALUE(E42)),E42,"")</f>
      </c>
      <c r="B42" s="29">
        <f>IF(ISNUMBER(VALUE(G42)),G42,"")</f>
      </c>
      <c r="C42" s="29" t="str">
        <f>IF(ISNUMBER(VALUE(I42)),I42,"")</f>
        <v>43</v>
      </c>
      <c r="D42" s="29" t="str">
        <f>CONCATENATE(F42,"    ",H42,"    ",J42)</f>
        <v>        Ostali prihodi za posebne namjene</v>
      </c>
      <c r="E42" s="27" t="s">
        <v>191</v>
      </c>
      <c r="F42" s="27" t="s">
        <v>191</v>
      </c>
      <c r="G42" s="27" t="s">
        <v>191</v>
      </c>
      <c r="H42" s="27" t="s">
        <v>191</v>
      </c>
      <c r="I42" s="27" t="s">
        <v>209</v>
      </c>
      <c r="J42" s="27" t="s">
        <v>239</v>
      </c>
      <c r="K42" s="31">
        <v>6636</v>
      </c>
      <c r="L42" s="31">
        <v>6636</v>
      </c>
      <c r="M42" s="31">
        <v>6636</v>
      </c>
      <c r="N42" s="30"/>
      <c r="O42" s="30"/>
      <c r="P42" s="30"/>
      <c r="Q42" s="30"/>
      <c r="R42" s="30"/>
      <c r="S42" s="30"/>
    </row>
    <row r="43" spans="1:19" ht="12.75">
      <c r="A43" s="28">
        <f>IF(ISNUMBER(VALUE(E43)),E43,"")</f>
      </c>
      <c r="B43" s="29">
        <f>IF(ISNUMBER(VALUE(G43)),G43,"")</f>
      </c>
      <c r="C43" s="29" t="str">
        <f>IF(ISNUMBER(VALUE(I43)),I43,"")</f>
        <v>53</v>
      </c>
      <c r="D43" s="29" t="str">
        <f>CONCATENATE(F43,"    ",H43,"    ",J43)</f>
        <v>        Inozemne darovnice</v>
      </c>
      <c r="E43" s="27" t="s">
        <v>191</v>
      </c>
      <c r="F43" s="27" t="s">
        <v>191</v>
      </c>
      <c r="G43" s="27" t="s">
        <v>191</v>
      </c>
      <c r="H43" s="27" t="s">
        <v>191</v>
      </c>
      <c r="I43" s="27" t="s">
        <v>251</v>
      </c>
      <c r="J43" s="27" t="s">
        <v>252</v>
      </c>
      <c r="K43" s="31">
        <v>41800</v>
      </c>
      <c r="L43" s="31">
        <v>41800</v>
      </c>
      <c r="M43" s="31">
        <v>41800</v>
      </c>
      <c r="N43" s="30"/>
      <c r="O43" s="30"/>
      <c r="P43" s="30"/>
      <c r="Q43" s="30"/>
      <c r="R43" s="30"/>
      <c r="S43" s="30"/>
    </row>
    <row r="44" spans="1:19" ht="12.75">
      <c r="A44" s="28">
        <f>IF(ISNUMBER(VALUE(E44)),E44,"")</f>
      </c>
      <c r="B44" s="29">
        <f>IF(ISNUMBER(VALUE(G44)),G44,"")</f>
      </c>
      <c r="C44" s="29" t="str">
        <f>IF(ISNUMBER(VALUE(I44)),I44,"")</f>
        <v>56</v>
      </c>
      <c r="D44" s="29" t="str">
        <f>CONCATENATE(F44,"    ",H44,"    ",J44)</f>
        <v>        Fondovi EU</v>
      </c>
      <c r="E44" s="27" t="s">
        <v>191</v>
      </c>
      <c r="F44" s="27" t="s">
        <v>191</v>
      </c>
      <c r="G44" s="27" t="s">
        <v>191</v>
      </c>
      <c r="H44" s="27" t="s">
        <v>191</v>
      </c>
      <c r="I44" s="27" t="s">
        <v>241</v>
      </c>
      <c r="J44" s="27" t="s">
        <v>242</v>
      </c>
      <c r="K44" s="31">
        <v>188003</v>
      </c>
      <c r="L44" s="31">
        <v>1785000</v>
      </c>
      <c r="M44" s="31">
        <v>2431000</v>
      </c>
      <c r="N44" s="30"/>
      <c r="O44" s="30"/>
      <c r="P44" s="30"/>
      <c r="Q44" s="30"/>
      <c r="R44" s="30"/>
      <c r="S44" s="30"/>
    </row>
    <row r="45" spans="1:19" ht="12.75">
      <c r="A45" s="28">
        <f>IF(ISNUMBER(VALUE(E45)),E45,"")</f>
      </c>
      <c r="B45" s="29">
        <f>IF(ISNUMBER(VALUE(G45)),G45,"")</f>
      </c>
      <c r="C45" s="29" t="str">
        <f>IF(ISNUMBER(VALUE(I45)),I45,"")</f>
        <v>58</v>
      </c>
      <c r="D45" s="29" t="str">
        <f>CONCATENATE(F45,"    ",H45,"    ",J45)</f>
        <v>        Instrumenti EU nove generacije</v>
      </c>
      <c r="E45" s="27" t="s">
        <v>191</v>
      </c>
      <c r="F45" s="27" t="s">
        <v>191</v>
      </c>
      <c r="G45" s="27" t="s">
        <v>191</v>
      </c>
      <c r="H45" s="27" t="s">
        <v>191</v>
      </c>
      <c r="I45" s="27" t="s">
        <v>243</v>
      </c>
      <c r="J45" s="27" t="s">
        <v>244</v>
      </c>
      <c r="K45" s="31">
        <v>5000000</v>
      </c>
      <c r="L45" s="31">
        <v>4000000</v>
      </c>
      <c r="M45" s="31">
        <v>600000</v>
      </c>
      <c r="N45" s="30"/>
      <c r="O45" s="30"/>
      <c r="P45" s="30"/>
      <c r="Q45" s="30"/>
      <c r="R45" s="30"/>
      <c r="S45" s="30"/>
    </row>
    <row r="46" spans="1:19" ht="12.75">
      <c r="A46" s="11" t="str">
        <f>IF(ISNUMBER(VALUE(E46)),E46,"")</f>
        <v>4</v>
      </c>
      <c r="B46" s="12">
        <f>IF(ISNUMBER(VALUE(G46)),G46,"")</f>
      </c>
      <c r="C46" s="12">
        <f>IF(ISNUMBER(VALUE(I46)),I46,"")</f>
      </c>
      <c r="D46" s="12" t="str">
        <f>CONCATENATE(F46,"    ",H46,"    ",J46)</f>
        <v>Rashodi za nabavu nefinancijske imovine        </v>
      </c>
      <c r="E46" s="13" t="s">
        <v>72</v>
      </c>
      <c r="F46" s="13" t="s">
        <v>230</v>
      </c>
      <c r="G46" s="46" t="s">
        <v>214</v>
      </c>
      <c r="H46" s="46" t="s">
        <v>191</v>
      </c>
      <c r="I46" s="46" t="s">
        <v>191</v>
      </c>
      <c r="J46" s="46" t="s">
        <v>191</v>
      </c>
      <c r="K46" s="47">
        <v>619020</v>
      </c>
      <c r="L46" s="47">
        <v>713682</v>
      </c>
      <c r="M46" s="47">
        <v>713682</v>
      </c>
      <c r="N46" s="24"/>
      <c r="O46" s="24"/>
      <c r="P46" s="24"/>
      <c r="Q46" s="24"/>
      <c r="R46" s="24"/>
      <c r="S46" s="24"/>
    </row>
    <row r="47" spans="1:19" ht="12.75">
      <c r="A47" s="11">
        <f>IF(ISNUMBER(VALUE(E47)),E47,"")</f>
      </c>
      <c r="B47" s="12" t="str">
        <f>IF(ISNUMBER(VALUE(G47)),G47,"")</f>
        <v>41</v>
      </c>
      <c r="C47" s="12">
        <f>IF(ISNUMBER(VALUE(I47)),I47,"")</f>
      </c>
      <c r="D47" s="12" t="str">
        <f>CONCATENATE(F47,"    ",H47,"    ",J47)</f>
        <v>    Rashodi za nabavu neproizvedene dugotrajne imovine    </v>
      </c>
      <c r="E47" s="13" t="s">
        <v>191</v>
      </c>
      <c r="F47" s="13" t="s">
        <v>191</v>
      </c>
      <c r="G47" s="13" t="s">
        <v>208</v>
      </c>
      <c r="H47" s="13" t="s">
        <v>231</v>
      </c>
      <c r="I47" s="46" t="s">
        <v>214</v>
      </c>
      <c r="J47" s="46" t="s">
        <v>191</v>
      </c>
      <c r="K47" s="47">
        <v>60000</v>
      </c>
      <c r="L47" s="47">
        <v>60000</v>
      </c>
      <c r="M47" s="47">
        <v>60000</v>
      </c>
      <c r="N47" s="48"/>
      <c r="O47" s="48"/>
      <c r="P47" s="48"/>
      <c r="Q47" s="48"/>
      <c r="R47" s="48"/>
      <c r="S47" s="48"/>
    </row>
    <row r="48" spans="1:19" ht="12.75">
      <c r="A48" s="28">
        <f>IF(ISNUMBER(VALUE(E48)),E48,"")</f>
      </c>
      <c r="B48" s="29">
        <f>IF(ISNUMBER(VALUE(G48)),G48,"")</f>
      </c>
      <c r="C48" s="29" t="str">
        <f>IF(ISNUMBER(VALUE(I48)),I48,"")</f>
        <v>11</v>
      </c>
      <c r="D48" s="29" t="str">
        <f>CONCATENATE(F48,"    ",H48,"    ",J48)</f>
        <v>        Opći prihodi i primici</v>
      </c>
      <c r="E48" s="27" t="s">
        <v>191</v>
      </c>
      <c r="F48" s="27" t="s">
        <v>191</v>
      </c>
      <c r="G48" s="27" t="s">
        <v>191</v>
      </c>
      <c r="H48" s="27" t="s">
        <v>191</v>
      </c>
      <c r="I48" s="27" t="s">
        <v>155</v>
      </c>
      <c r="J48" s="27" t="s">
        <v>237</v>
      </c>
      <c r="K48" s="31">
        <v>60000</v>
      </c>
      <c r="L48" s="31">
        <v>60000</v>
      </c>
      <c r="M48" s="31">
        <v>60000</v>
      </c>
      <c r="N48" s="30"/>
      <c r="O48" s="30"/>
      <c r="P48" s="30"/>
      <c r="Q48" s="30"/>
      <c r="R48" s="30"/>
      <c r="S48" s="30"/>
    </row>
    <row r="49" spans="1:19" ht="12.75">
      <c r="A49" s="11">
        <f>IF(ISNUMBER(VALUE(E49)),E49,"")</f>
      </c>
      <c r="B49" s="12" t="str">
        <f>IF(ISNUMBER(VALUE(G49)),G49,"")</f>
        <v>42</v>
      </c>
      <c r="C49" s="12">
        <f>IF(ISNUMBER(VALUE(I49)),I49,"")</f>
      </c>
      <c r="D49" s="12" t="str">
        <f>CONCATENATE(F49,"    ",H49,"    ",J49)</f>
        <v>    Rashodi za nabavu proizvedene dugotrajne imovine    </v>
      </c>
      <c r="E49" s="13" t="s">
        <v>191</v>
      </c>
      <c r="F49" s="13" t="s">
        <v>191</v>
      </c>
      <c r="G49" s="13" t="s">
        <v>212</v>
      </c>
      <c r="H49" s="13" t="s">
        <v>232</v>
      </c>
      <c r="I49" s="46" t="s">
        <v>214</v>
      </c>
      <c r="J49" s="46" t="s">
        <v>191</v>
      </c>
      <c r="K49" s="47">
        <v>469020</v>
      </c>
      <c r="L49" s="47">
        <v>563682</v>
      </c>
      <c r="M49" s="47">
        <v>563682</v>
      </c>
      <c r="N49" s="48"/>
      <c r="O49" s="48"/>
      <c r="P49" s="48"/>
      <c r="Q49" s="48"/>
      <c r="R49" s="48"/>
      <c r="S49" s="48"/>
    </row>
    <row r="50" spans="1:19" ht="12.75">
      <c r="A50" s="28">
        <f>IF(ISNUMBER(VALUE(E50)),E50,"")</f>
      </c>
      <c r="B50" s="29">
        <f>IF(ISNUMBER(VALUE(G50)),G50,"")</f>
      </c>
      <c r="C50" s="29" t="str">
        <f>IF(ISNUMBER(VALUE(I50)),I50,"")</f>
        <v>11</v>
      </c>
      <c r="D50" s="29" t="str">
        <f>CONCATENATE(F50,"    ",H50,"    ",J50)</f>
        <v>        Opći prihodi i primici</v>
      </c>
      <c r="E50" s="27" t="s">
        <v>191</v>
      </c>
      <c r="F50" s="27" t="s">
        <v>191</v>
      </c>
      <c r="G50" s="27" t="s">
        <v>191</v>
      </c>
      <c r="H50" s="27" t="s">
        <v>191</v>
      </c>
      <c r="I50" s="27" t="s">
        <v>155</v>
      </c>
      <c r="J50" s="27" t="s">
        <v>237</v>
      </c>
      <c r="K50" s="31">
        <v>462000</v>
      </c>
      <c r="L50" s="31">
        <v>542000</v>
      </c>
      <c r="M50" s="31">
        <v>542000</v>
      </c>
      <c r="N50" s="30"/>
      <c r="O50" s="30"/>
      <c r="P50" s="30"/>
      <c r="Q50" s="30"/>
      <c r="R50" s="30"/>
      <c r="S50" s="30"/>
    </row>
    <row r="51" spans="1:19" ht="12.75">
      <c r="A51" s="28">
        <f>IF(ISNUMBER(VALUE(E51)),E51,"")</f>
      </c>
      <c r="B51" s="29">
        <f>IF(ISNUMBER(VALUE(G51)),G51,"")</f>
      </c>
      <c r="C51" s="29" t="str">
        <f>IF(ISNUMBER(VALUE(I51)),I51,"")</f>
        <v>12</v>
      </c>
      <c r="D51" s="29" t="str">
        <f>CONCATENATE(F51,"    ",H51,"    ",J51)</f>
        <v>        Sredstva učešća za pomoći</v>
      </c>
      <c r="E51" s="27" t="s">
        <v>191</v>
      </c>
      <c r="F51" s="27" t="s">
        <v>191</v>
      </c>
      <c r="G51" s="27" t="s">
        <v>191</v>
      </c>
      <c r="H51" s="27" t="s">
        <v>191</v>
      </c>
      <c r="I51" s="27" t="s">
        <v>151</v>
      </c>
      <c r="J51" s="27" t="s">
        <v>238</v>
      </c>
      <c r="K51" s="31">
        <v>770</v>
      </c>
      <c r="L51" s="31">
        <v>9050</v>
      </c>
      <c r="M51" s="31">
        <v>9050</v>
      </c>
      <c r="N51" s="30"/>
      <c r="O51" s="30"/>
      <c r="P51" s="30"/>
      <c r="Q51" s="30"/>
      <c r="R51" s="30"/>
      <c r="S51" s="30"/>
    </row>
    <row r="52" spans="1:19" ht="12.75">
      <c r="A52" s="28">
        <f>IF(ISNUMBER(VALUE(E52)),E52,"")</f>
      </c>
      <c r="B52" s="29">
        <f>IF(ISNUMBER(VALUE(G52)),G52,"")</f>
      </c>
      <c r="C52" s="29" t="str">
        <f>IF(ISNUMBER(VALUE(I52)),I52,"")</f>
        <v>51</v>
      </c>
      <c r="D52" s="29" t="str">
        <f>CONCATENATE(F52,"    ",H52,"    ",J52)</f>
        <v>        Pomoći EU</v>
      </c>
      <c r="E52" s="27" t="s">
        <v>191</v>
      </c>
      <c r="F52" s="27" t="s">
        <v>191</v>
      </c>
      <c r="G52" s="27" t="s">
        <v>191</v>
      </c>
      <c r="H52" s="27" t="s">
        <v>191</v>
      </c>
      <c r="I52" s="27" t="s">
        <v>210</v>
      </c>
      <c r="J52" s="27" t="s">
        <v>240</v>
      </c>
      <c r="K52" s="31">
        <v>2000</v>
      </c>
      <c r="L52" s="31">
        <v>8382</v>
      </c>
      <c r="M52" s="31">
        <v>8382</v>
      </c>
      <c r="N52" s="30"/>
      <c r="O52" s="30"/>
      <c r="P52" s="30"/>
      <c r="Q52" s="30"/>
      <c r="R52" s="30"/>
      <c r="S52" s="30"/>
    </row>
    <row r="53" spans="1:19" ht="12.75">
      <c r="A53" s="28">
        <f>IF(ISNUMBER(VALUE(E53)),E53,"")</f>
      </c>
      <c r="B53" s="29">
        <f>IF(ISNUMBER(VALUE(G53)),G53,"")</f>
      </c>
      <c r="C53" s="29" t="str">
        <f>IF(ISNUMBER(VALUE(I53)),I53,"")</f>
        <v>56</v>
      </c>
      <c r="D53" s="29" t="str">
        <f>CONCATENATE(F53,"    ",H53,"    ",J53)</f>
        <v>        Fondovi EU</v>
      </c>
      <c r="E53" s="27" t="s">
        <v>191</v>
      </c>
      <c r="F53" s="27" t="s">
        <v>191</v>
      </c>
      <c r="G53" s="27" t="s">
        <v>191</v>
      </c>
      <c r="H53" s="27" t="s">
        <v>191</v>
      </c>
      <c r="I53" s="27" t="s">
        <v>241</v>
      </c>
      <c r="J53" s="27" t="s">
        <v>242</v>
      </c>
      <c r="K53" s="31">
        <v>4250</v>
      </c>
      <c r="L53" s="31">
        <v>4250</v>
      </c>
      <c r="M53" s="31">
        <v>4250</v>
      </c>
      <c r="N53" s="30"/>
      <c r="O53" s="30"/>
      <c r="P53" s="30"/>
      <c r="Q53" s="30"/>
      <c r="R53" s="30"/>
      <c r="S53" s="30"/>
    </row>
    <row r="54" spans="1:19" ht="12.75">
      <c r="A54" s="11">
        <f>IF(ISNUMBER(VALUE(E54)),E54,"")</f>
      </c>
      <c r="B54" s="12" t="str">
        <f>IF(ISNUMBER(VALUE(G54)),G54,"")</f>
        <v>45</v>
      </c>
      <c r="C54" s="12">
        <f>IF(ISNUMBER(VALUE(I54)),I54,"")</f>
      </c>
      <c r="D54" s="12" t="str">
        <f>CONCATENATE(F54,"    ",H54,"    ",J54)</f>
        <v>    Rashodi za dodatna ulaganja na nefinancijskoj imovini    </v>
      </c>
      <c r="E54" s="13" t="s">
        <v>191</v>
      </c>
      <c r="F54" s="13" t="s">
        <v>191</v>
      </c>
      <c r="G54" s="13" t="s">
        <v>233</v>
      </c>
      <c r="H54" s="13" t="s">
        <v>234</v>
      </c>
      <c r="I54" s="46" t="s">
        <v>214</v>
      </c>
      <c r="J54" s="46" t="s">
        <v>191</v>
      </c>
      <c r="K54" s="47">
        <v>90000</v>
      </c>
      <c r="L54" s="47">
        <v>90000</v>
      </c>
      <c r="M54" s="47">
        <v>90000</v>
      </c>
      <c r="N54" s="48"/>
      <c r="O54" s="48"/>
      <c r="P54" s="48"/>
      <c r="Q54" s="48"/>
      <c r="R54" s="48"/>
      <c r="S54" s="48"/>
    </row>
    <row r="55" spans="1:19" ht="12.75">
      <c r="A55" s="28">
        <f>IF(ISNUMBER(VALUE(E55)),E55,"")</f>
      </c>
      <c r="B55" s="29">
        <f>IF(ISNUMBER(VALUE(G55)),G55,"")</f>
      </c>
      <c r="C55" s="29" t="str">
        <f>IF(ISNUMBER(VALUE(I55)),I55,"")</f>
        <v>11</v>
      </c>
      <c r="D55" s="29" t="str">
        <f>CONCATENATE(F55,"    ",H55,"    ",J55)</f>
        <v>        Opći prihodi i primici</v>
      </c>
      <c r="E55" s="27" t="s">
        <v>191</v>
      </c>
      <c r="F55" s="27" t="s">
        <v>191</v>
      </c>
      <c r="G55" s="27" t="s">
        <v>191</v>
      </c>
      <c r="H55" s="27" t="s">
        <v>191</v>
      </c>
      <c r="I55" s="27" t="s">
        <v>155</v>
      </c>
      <c r="J55" s="27" t="s">
        <v>237</v>
      </c>
      <c r="K55" s="31">
        <v>90000</v>
      </c>
      <c r="L55" s="31">
        <v>90000</v>
      </c>
      <c r="M55" s="31">
        <v>90000</v>
      </c>
      <c r="N55" s="30"/>
      <c r="O55" s="30"/>
      <c r="P55" s="30"/>
      <c r="Q55" s="30"/>
      <c r="R55" s="30"/>
      <c r="S55" s="30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Robert Gomerac</cp:lastModifiedBy>
  <cp:lastPrinted>2008-11-27T13:46:01Z</cp:lastPrinted>
  <dcterms:created xsi:type="dcterms:W3CDTF">2003-05-28T14:27:38Z</dcterms:created>
  <dcterms:modified xsi:type="dcterms:W3CDTF">2024-01-19T09:24:22Z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